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ая\временная\"/>
    </mc:Choice>
  </mc:AlternateContent>
  <xr:revisionPtr revIDLastSave="0" documentId="8_{BFE75B4B-08E9-45DD-ACD6-A3DD71403195}" xr6:coauthVersionLast="36" xr6:coauthVersionMax="36" xr10:uidLastSave="{00000000-0000-0000-0000-000000000000}"/>
  <bookViews>
    <workbookView xWindow="0" yWindow="0" windowWidth="19200" windowHeight="12180"/>
  </bookViews>
  <sheets>
    <sheet name="дод.6" sheetId="6" r:id="rId1"/>
  </sheets>
  <definedNames>
    <definedName name="_xlnm.Print_Titles" localSheetId="0">дод.6!$7:$8</definedName>
    <definedName name="_xlnm.Print_Area" localSheetId="0">дод.6!$B$1:$K$85</definedName>
  </definedNames>
  <calcPr calcId="191029" fullCalcOnLoad="1"/>
</workbook>
</file>

<file path=xl/calcChain.xml><?xml version="1.0" encoding="utf-8"?>
<calcChain xmlns="http://schemas.openxmlformats.org/spreadsheetml/2006/main">
  <c r="J34" i="6" l="1"/>
  <c r="J21" i="6"/>
  <c r="H21" i="6"/>
  <c r="H64" i="6"/>
  <c r="H68" i="6"/>
  <c r="H69" i="6"/>
  <c r="H39" i="6"/>
  <c r="H41" i="6"/>
  <c r="J35" i="6"/>
  <c r="H35" i="6" s="1"/>
  <c r="J16" i="6"/>
  <c r="J81" i="6"/>
  <c r="J12" i="6"/>
  <c r="H34" i="6"/>
  <c r="H73" i="6" s="1"/>
  <c r="H82" i="6" s="1"/>
  <c r="J73" i="6" l="1"/>
  <c r="J82" i="6" s="1"/>
</calcChain>
</file>

<file path=xl/sharedStrings.xml><?xml version="1.0" encoding="utf-8"?>
<sst xmlns="http://schemas.openxmlformats.org/spreadsheetml/2006/main" count="200" uniqueCount="112">
  <si>
    <t>Х</t>
  </si>
  <si>
    <t>УСЬОГО</t>
  </si>
  <si>
    <t>1200000</t>
  </si>
  <si>
    <t>Разом</t>
  </si>
  <si>
    <t>7370</t>
  </si>
  <si>
    <t>0490</t>
  </si>
  <si>
    <t>Реалізація інших заходів щодо соціально-економічного розвитку територій</t>
  </si>
  <si>
    <t>2900000</t>
  </si>
  <si>
    <t>Код Функціональної класифікації видатків та кредитування бюджету</t>
  </si>
  <si>
    <t xml:space="preserve"> 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</si>
  <si>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</si>
  <si>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</si>
  <si>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</si>
  <si>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Загальна тривалість будівництва 
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</si>
  <si>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</si>
  <si>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</si>
  <si>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Рівень готовності об’єкта на кінець бюджетного періоду, %</t>
  </si>
  <si>
    <t>(грн.)</t>
  </si>
  <si>
    <t>1210000</t>
  </si>
  <si>
    <t>0620</t>
  </si>
  <si>
    <t>Експлуатація та технічне обслуговування житлового фонду</t>
  </si>
  <si>
    <t>1216015</t>
  </si>
  <si>
    <t>6015</t>
  </si>
  <si>
    <t>Забезпечення надійної та безперебійної експлуатації ліфтів</t>
  </si>
  <si>
    <t>0443</t>
  </si>
  <si>
    <t>Будівництво об'єктів житлово-комунального господарства</t>
  </si>
  <si>
    <t>Співфінансування інвестиційних проектів, що реалізуються за рахунок коштів державного фонду регіонального розвитку</t>
  </si>
  <si>
    <t>Будівництво освітніх установ та закладів</t>
  </si>
  <si>
    <t>1217461</t>
  </si>
  <si>
    <t>7461</t>
  </si>
  <si>
    <t>0456</t>
  </si>
  <si>
    <t>Утримання та розвиток автомобільних  доріг та  дорожньої інфраструктури за рахунок коштів місцевого бюджету</t>
  </si>
  <si>
    <t xml:space="preserve">Капітальний ремонт трубопроводу зонування  холодного водопостачання 1,3 мікрорайонів від насосної станції зонування до ВК-125 по вул.Дружби Народів м.Южноукраїнськ Миколаївської області </t>
  </si>
  <si>
    <t>Найменування об’єкта будівництва/вид будівельних робіт, у тому числі проектні роботи</t>
  </si>
  <si>
    <t>0200000</t>
  </si>
  <si>
    <t>0210000</t>
  </si>
  <si>
    <t>0210150</t>
  </si>
  <si>
    <t>0150</t>
  </si>
  <si>
    <t>0111</t>
  </si>
  <si>
    <t>Організаційне , інформаційно - аналітичне та матеріально - 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</si>
  <si>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Коригування проектно - кошторисної документації на проведення капітального ремонту будівлі виконавчого комітету та прибудинкової території</t>
  </si>
  <si>
    <r>
      <t xml:space="preserve">Управління екології, охорони навколишнього середовища та земельних відносин Южноукраїнської міської ради  </t>
    </r>
    <r>
      <rPr>
        <sz val="12"/>
        <rFont val="Times New Roman"/>
        <family val="1"/>
        <charset val="204"/>
      </rPr>
      <t xml:space="preserve"> (</t>
    </r>
    <r>
      <rPr>
        <i/>
        <sz val="12"/>
        <rFont val="Times New Roman"/>
        <family val="1"/>
        <charset val="204"/>
      </rPr>
      <t>головний розпорядник)</t>
    </r>
  </si>
  <si>
    <r>
      <t xml:space="preserve">Управління екології, охорони навколишнього середовища та земельних відносин Южноукраїнської міської ради  </t>
    </r>
    <r>
      <rPr>
        <i/>
        <sz val="12"/>
        <rFont val="Times New Roman"/>
        <family val="1"/>
        <charset val="204"/>
      </rPr>
      <t xml:space="preserve">(відповідальний виконавець) </t>
    </r>
  </si>
  <si>
    <t>2910000</t>
  </si>
  <si>
    <t>2917370</t>
  </si>
  <si>
    <t>Нове будівництво лінійно - кабельних споруд систем відеоспостереження у кабельній каналізації МФ ПАТ "Укртелеком" м. Южноукраїнськ (Дообладнання громадських місць засобами відеоспостереження в існуючої системи відеоспостереження в м. Южноукраїнськ ), в т.ч. внесення змін до проекту - 30,0 тис.грн.</t>
  </si>
  <si>
    <t>Нове будівництво лінійно - кабельних споруд систем відеоспостереження у кабельній каналізації МФ ПАТ "Укртелеком" м. Южноукраїнськ (Розробка нового проекту з будівництва систем відеоспостереження громадських місць міста Южноукраїнська)</t>
  </si>
  <si>
    <t>Будівництво інших об'єктів комунальної власності</t>
  </si>
  <si>
    <t xml:space="preserve">Розподіл коштів бюджету розвитку на здійснення заходів із будівництва, </t>
  </si>
  <si>
    <t xml:space="preserve">код бюджету </t>
  </si>
  <si>
    <t/>
  </si>
  <si>
    <t>ВИКОНАВЧИЙ КОМІТЕТ ЮЖНОУКРАЇНСЬКОЇ МІСЬКОЇ РАДИ</t>
  </si>
  <si>
    <t>ДЕПАРТАМЕНТ ІНФРАСТРУКТУРИ МІСЬКОГО ГОСПОДАРСТВА ЮЖНОУКРАЇНСЬКОЇ МІСЬКОЇ РАДИ</t>
  </si>
  <si>
    <t>Обсяг видатків бюджету розвитку, які спрямовуються на будівництво об'єкта у бюджетному періоді, гривень</t>
  </si>
  <si>
    <t>УПРАВЛІННЯ З ПИТАНЬ НАДЗВИЧАЙНИХ СИТУАЦІЙ ТА ВЗАЄМОДІЇ З ПРАВООХОРОННИМИ ОРГАНАМИ ЮЖНОУКРАЇНСЬКОЇ МІСЬКОЇ РАДИ</t>
  </si>
  <si>
    <t>Реконструкція фонтану в міському парку на вул.Миру в м.Южноукраїнськ, (у тому числі розробка проектно-кошторисної документації та проведення експертизи)</t>
  </si>
  <si>
    <t>Капітальний ремонт.благоустрій території навколо міні-стадіону загальньоосвітній  школі  І-ІІІ ступенів №1  імені Захисників Вітчизни на бул. Курчатова, 8  м.Южноукраїнськ Миколаївської області , (у тому числі розробка проектно-кошторисної документації та експертиза)</t>
  </si>
  <si>
    <t>Капітальний ремонт (укріплення) головного корпусу загальньоосвітній  школі  І-ІІІ ступенів №3 на бул. Цвіточний,5  м.Южноукраїнськ Миколаївської області, (у тому числі розробка проектно-кошторисної документації, інженерно-вишукувальні роботи, сертифікація та експертиза, виготовлення енергетичного сертифікату)</t>
  </si>
  <si>
    <t>Капітальний ремонт (укріплення) головного корпусу загальньоосвітній  школі  І-ІІІ ступенів №4 на проспекті Незалежності, 16  в м.Южноукраїнськ Миколаївської області, (у тому числі розробка проектно-кошторисної документації, інженерно-вишукувальні роботи, сертифікація та експертиза, виготовлення енергетичного сертифікату)</t>
  </si>
  <si>
    <t>Реконструкція  спортивного майданчика для міні-футболу зі штучним покриттям Южноукраїнської  загальноосвітньої школи І-ІІІ ступенів №4 на проспекті Незалежності, 16   в м.Южноукраїнськ Миколаївської області (кошти співфінансування)</t>
  </si>
  <si>
    <t>Реконструкція  спортивного майданчика у мультифункціональний зі штучним покриттям Южноукраїнської загальноосвітньої школи І-ІІІ  ступенів №3 на бульварі Цвіточний,5 в м.Южноукраїнськ Миколаївської області (кошти співфінансування)</t>
  </si>
  <si>
    <t>Нове будівництво швидкомонтованої споруди спортивної зали Гімназії №1 на бульварі Курчатова,6 в м.Южноукраїнську Миколаївської області (співфінансування з Державним фондом регіонального розвитку)</t>
  </si>
  <si>
    <t xml:space="preserve">Капітальний ремонт.Будівля КНП "Южноукраїнська міська багатопрофільна лікарня".Переобладнання приміщення рентгенкабінету №1 під кабінет комп"ютерної томографії  на вул.Миру,3 м.Южноукраїнська Миколаївської області </t>
  </si>
  <si>
    <t xml:space="preserve"> Капітальний ремонт.Улаштування  пожежної сигналізації і системи голосового оповіщення в Гімназії №1 на бульварі Курчатова,6 м.Южноукраїнськ Миколаївської області</t>
  </si>
  <si>
    <t>Капітальний ремонт системи  автоматичної пожежної сигналізації та системи керування евакуюванням людей в частині систем оповіщення про пожежу в ЗОШ №2 на бульварі Шкільний,3 у м.Южноукраїнську Миколаївської області</t>
  </si>
  <si>
    <t>Будівництво медичних установ та закладів</t>
  </si>
  <si>
    <t>Капітальний ремонт. перепланування приміщень відділення нефрології та діалізу  за адресою вулиця Паркова, 3-В  м.Южноукраїньк Миколаївської області (закінчення робіт)</t>
  </si>
  <si>
    <t>Капітальний ремонт інженерних мереж опалення, мереж постачання холодної та гарячої води прт.Незалежності,1 (на умовах співфінансування  90% / 10%)</t>
  </si>
  <si>
    <t xml:space="preserve"> Капітальний ремонт.Улаштування  пожежної сигналізації і системи голосового оповіщення в дошкільному навчальному закладі ЦРД "Гармонія" на вул.Набережна Енергетиків,25 м.Южноукраїнська Миколаївської області, (у тому числі розробка проектно-кошторисної документації та проведення експертизи)</t>
  </si>
  <si>
    <t>Капітальний ремонт ДНЗ№8 "Казка" на вул.Набережна Енергетиків,31 м.Южноукраїнська Миколаївської області, (у тому числі розробка проектно-кошторисної документації, інженерно-вишукувальні роботи, геологічні вишукування, сертифікація та експертиза)</t>
  </si>
  <si>
    <t>Капітальний ремонт покрівлі Гімназії №1 на бульварі Курчатова,6 м.Южноукраїнськ Миколаївської області</t>
  </si>
  <si>
    <t xml:space="preserve"> Капітальний ремонт.Улаштування  пожежної сигналізації і системи голосового оповіщення в дошкільних навчальних закладах м.Южноукраїнська Миколаївської області: (ДНЗ№2 "Ромашка" на бульварі Курчатова,5 - 384,3 тис.грн.; ДНЗ №3"Веселка" на бульварі Шкільний,4 -816,698 тис.грн.)</t>
  </si>
  <si>
    <t>0800000</t>
  </si>
  <si>
    <t xml:space="preserve">ДЕПАРТАМЕНТ СОЦІАЛЬНИХ ПИТАНЬ ТА ОХОРОНИ ЗДОРОВ'Я ЮЖНОУКРАЇНСЬКОЇ МІСЬКОЇ РАДИ </t>
  </si>
  <si>
    <t>0810000</t>
  </si>
  <si>
    <t>0817322</t>
  </si>
  <si>
    <t>Капітальний ремонт пасажирського ліфта в будівлі НКП "Южноукраїнський міський центр первинної медико - санітарної допомоги"</t>
  </si>
  <si>
    <t>Капітальний ремонт в харчоблоках блоків А, Б ДНЗ №8 на вул.Набережна Енергетиків,31 м.Южноукраїнська Миколаївської області (коригування та проведення експертизи в частині виокремлення  окремих черг будівництва та  пускових компонентів (виконання робіт по блоку А)</t>
  </si>
  <si>
    <t xml:space="preserve">Проведення експертизи проектно-кошторисної документації  по об"екту "Реконструкція будівлі під дошкільний навчальний заклад №4 (будівля колишньої дитячої поліклініки) по бульвару Шкільному,10 в м.Южноукраїнськ Миколаївської області" (коригування проекту  та проведення експертизи проектно-кошторисної документації) на виконання робіт в частині покрівлі </t>
  </si>
  <si>
    <t xml:space="preserve">Капітальний ремонт .Улаштування  пожежної сигналізації і системи голосового оповіщення в Гімназії №1 на бульварі Курчатова,6 м.Южноукраїнськ Миколаївської області" в частині проведення експертизи проектно-кошторисної документації </t>
  </si>
  <si>
    <t xml:space="preserve">Капітальний ремонт ДНЗ №8 (заміна вікон)  на вул.Набережна Енергетиків,31 м.Южноукраїнська Миколаївської області  (коригування)" корегування  та проведення експертизи в частині виокремлення  окремих черг будівництва та  пускових компонентів (виконання робіт по блоку А) </t>
  </si>
  <si>
    <t>Коригування  проектно-кошторисної документації та проведення експертизи за об"єктом "Капітальний ремонт загальноосвітньої школи І-ІІІ ступенів №2 (заміна вікон) на бульварі Шкільному,3 в м.Южноукраїнськ Миколаївської області"</t>
  </si>
  <si>
    <t>реконструкції і реставрації, капітального ремонту об’єктів виробничої, комунікаційної та соціальної інфраструктури за об'єктами  у 2021 році</t>
  </si>
  <si>
    <t>Капітальний ремонт покрівлі житлових будинків за відповідними адресами на умовах співфінансування (90% /10%)</t>
  </si>
  <si>
    <t>2020-2021</t>
  </si>
  <si>
    <t>Розробка проектно-кошторисної документації та проведення експертизи за об"єктом "Капітальний ремонт технологічного обладнання в КНС-3 за адресою вул.Миру,2а м.Южноукраїнськ Миколаївської області"</t>
  </si>
  <si>
    <t>Розробка проектно-кошторисної документації та проведення експертизи за об"єктом  "Капітальний ремонт зовнішніх інженерних мереж теплопостачання  (опалення та ГВП) від ТК-515 до житлового будинку №49 на вул.Набережна Енергетиків у м.Южноукраїнськ Миколаївської області"</t>
  </si>
  <si>
    <t>Розробка проектно-кошторисної документації та проведення експертизи за об"єктом  "Капітальний ремонт зовнішніх інженерних мереж теплопостачання  (опалення та ГВП) від ТК-505 до ТК-507  на вул.Молодіжна у м.Южноукраїнськ Миколаївської області"</t>
  </si>
  <si>
    <t>Розробка проектно-кошторисної документації та проведення експертизи за об"єктом  "Капітальний ремонт ТРП-4б. Заміна одиниць та вузлів технологічного устаткування та їх інженерних мереж на бул.Шевченко,3а у м.Южноукраїнськ Миколаївської області"</t>
  </si>
  <si>
    <t>Розробка проектно-кошторисної документації та проведення експертизи за об"єктом  "Капітальний ремонт ТРП-6. Заміна одиниць та вузлів технологічного устаткування та їх інженерних мереж на вул.Дружби Народів,33д у м.Южноукраїнськ Миколаївської області"</t>
  </si>
  <si>
    <t>Коригування проектно-кошторисної документації та експертиза за об"єктом  "Капітальний ремонт трубопроводу зонування  холодного водопостачання 1 та 3 мікрорайонів від насосної станції зонування до ВК-125 за адресою вул.Дружби Народів у м.Южноукраїнськ Миколаївської області" з урахуванням топографічної зйомки</t>
  </si>
  <si>
    <t xml:space="preserve">Коригування проектно-кошторисної документації та  експертиза за об"єктом "Капітальний ремонт вулиці Дружби Народів у м.Южноукраїнськ Миколаївської області" </t>
  </si>
  <si>
    <t>Розробка проектно-кошторисної документації та проведення експертизи за об"єктом "Капітальний ремонт санвузлів з влаштуванням кабінок та шаф для інвентаря в Гімназії №1 на бульварі Курчатова,6 м.Южноукраїнськ Миколаївської області"</t>
  </si>
  <si>
    <t>Коригування проектно-кошторисної документації та  експертиза за об"єктом "Реконструкція мереж теплопостачання в Южноукраїнській   загальноосвітній школі №4 на прт.Незалежності,16 м.Южноукраїнськ Миколаївської області"</t>
  </si>
  <si>
    <t>0900000</t>
  </si>
  <si>
    <t>СЛУЖБА У СПРАВАХ ДІТЕЙ ЮЖНОУКРАЇНСЬКОЇ МІСЬКОЇ РАДИ</t>
  </si>
  <si>
    <t>0910000</t>
  </si>
  <si>
    <t>0917323</t>
  </si>
  <si>
    <t>7323</t>
  </si>
  <si>
    <t>УПРАВЛІННЯ МОЛОДІ, СПОРТУ ТА КУЛЬТУРИ ЮЖНОУКРАЇНСЬКОЇ МІСЬКОЇ РАДИ</t>
  </si>
  <si>
    <t>1017321</t>
  </si>
  <si>
    <t>7321</t>
  </si>
  <si>
    <t>Розробка проектно - кошторисної документації, експертиза проектно - кошторисної документації на влаштування системи блискавкозахисту в будівлі комунального закладу "Центр соціально - психологічної реабілітації дітей", розташованого за адресою Миколаївська область, м.Южноукраїнськ, вул. Молодіжна, буд.5а, часткове виконання робіт</t>
  </si>
  <si>
    <t>Технічне переоснащення системи пожежної сигналізації та системи оповіщення про пожежу і управління евакуацією людей в приміщенні комунального закладу "Дитяча школа мистецтв" за адресою Миколаївська обл., м.Южноукраїнськ, вул. Миру11, в.ч. авторський та технічний нагляд</t>
  </si>
  <si>
    <t>Розробка та експертиза проектно - кошторисної документації "Капітальний ремонт інженерних мереж будівлі комунального закладу "Центр соціально - психологічної реабілітації дітей", розташованого за адресою Миколаївська область, м.Южноукраїнськ, вул. Молодіжна, буд.5а</t>
  </si>
  <si>
    <t>Будівництво  освітніх установ та закладів</t>
  </si>
  <si>
    <t>Будівництво  об'єктів житлово-комунального господарства</t>
  </si>
  <si>
    <r>
      <t>Будівництво</t>
    </r>
    <r>
      <rPr>
        <sz val="12"/>
        <color indexed="8"/>
        <rFont val="Times New Roman"/>
        <family val="1"/>
        <charset val="204"/>
      </rPr>
      <t xml:space="preserve"> установ та закладів соціальної сфери</t>
    </r>
  </si>
  <si>
    <t>Секретар міської ради</t>
  </si>
  <si>
    <t>М.О.Пелюх</t>
  </si>
  <si>
    <t>Капітальний ремонт ліфтів житлових будинків за відповідними адресами, у тому числі  в яких створено ОСББ в сумі  1 729,5 тис.грн. (на умовах співфінансування (95% / 5%))</t>
  </si>
  <si>
    <t>Додаток №6                                                                               до рішення Южноукраїнської міської ради                                         від __18.03.__2021 №_256_____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</si>
</sst>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8" formatCode="#,##0.0"/>
    <numFmt numFmtId="211" formatCode="0.0"/>
  </numFmts>
  <fonts count="34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vertAlign val="superscript"/>
      <sz val="22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5">
    <xf numFmtId="0" fontId="0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12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5" borderId="0" applyNumberFormat="0" applyBorder="0" applyAlignment="0" applyProtection="0"/>
    <xf numFmtId="0" fontId="4" fillId="22" borderId="2" applyNumberFormat="0" applyAlignment="0" applyProtection="0"/>
    <xf numFmtId="0" fontId="9" fillId="22" borderId="1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top"/>
    </xf>
    <xf numFmtId="0" fontId="6" fillId="0" borderId="3" applyNumberFormat="0" applyFill="0" applyAlignment="0" applyProtection="0"/>
    <xf numFmtId="0" fontId="10" fillId="12" borderId="0" applyNumberFormat="0" applyBorder="0" applyAlignment="0" applyProtection="0"/>
    <xf numFmtId="0" fontId="12" fillId="0" borderId="0"/>
    <xf numFmtId="0" fontId="3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8" fillId="7" borderId="4" applyNumberFormat="0" applyFont="0" applyAlignment="0" applyProtection="0"/>
    <xf numFmtId="0" fontId="11" fillId="0" borderId="0"/>
  </cellStyleXfs>
  <cellXfs count="106">
    <xf numFmtId="0" fontId="0" fillId="0" borderId="0" xfId="0"/>
    <xf numFmtId="0" fontId="1" fillId="0" borderId="0" xfId="0" applyNumberFormat="1" applyFont="1" applyFill="1" applyAlignment="1" applyProtection="1"/>
    <xf numFmtId="0" fontId="1" fillId="0" borderId="0" xfId="0" applyFont="1" applyFill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/>
    <xf numFmtId="0" fontId="1" fillId="23" borderId="0" xfId="0" applyNumberFormat="1" applyFont="1" applyFill="1" applyAlignment="1" applyProtection="1"/>
    <xf numFmtId="0" fontId="1" fillId="23" borderId="0" xfId="0" applyFont="1" applyFill="1"/>
    <xf numFmtId="0" fontId="15" fillId="0" borderId="5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5" fillId="23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18" fillId="0" borderId="0" xfId="0" applyFont="1" applyFill="1"/>
    <xf numFmtId="0" fontId="2" fillId="0" borderId="0" xfId="0" applyNumberFormat="1" applyFont="1" applyFill="1" applyBorder="1" applyAlignment="1" applyProtection="1"/>
    <xf numFmtId="0" fontId="18" fillId="0" borderId="0" xfId="0" applyNumberFormat="1" applyFont="1" applyFill="1" applyAlignment="1" applyProtection="1"/>
    <xf numFmtId="0" fontId="16" fillId="0" borderId="0" xfId="0" applyNumberFormat="1" applyFont="1" applyFill="1" applyBorder="1" applyAlignment="1" applyProtection="1">
      <alignment horizontal="center" wrapText="1"/>
    </xf>
    <xf numFmtId="0" fontId="16" fillId="0" borderId="0" xfId="0" quotePrefix="1" applyNumberFormat="1" applyFont="1" applyFill="1" applyBorder="1" applyAlignment="1" applyProtection="1">
      <alignment horizontal="center" wrapText="1"/>
    </xf>
    <xf numFmtId="0" fontId="26" fillId="23" borderId="6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49" fontId="23" fillId="0" borderId="8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15" fillId="23" borderId="8" xfId="0" applyNumberFormat="1" applyFont="1" applyFill="1" applyBorder="1" applyAlignment="1" applyProtection="1">
      <alignment horizontal="center" vertical="center" wrapText="1"/>
    </xf>
    <xf numFmtId="49" fontId="15" fillId="0" borderId="8" xfId="0" applyNumberFormat="1" applyFont="1" applyFill="1" applyBorder="1" applyAlignment="1" applyProtection="1">
      <alignment horizontal="center" vertical="center" wrapText="1"/>
    </xf>
    <xf numFmtId="0" fontId="15" fillId="23" borderId="8" xfId="0" applyNumberFormat="1" applyFont="1" applyFill="1" applyBorder="1" applyAlignment="1" applyProtection="1">
      <alignment horizontal="left" vertical="center" wrapText="1"/>
    </xf>
    <xf numFmtId="4" fontId="15" fillId="23" borderId="8" xfId="0" applyNumberFormat="1" applyFont="1" applyFill="1" applyBorder="1" applyAlignment="1" applyProtection="1">
      <alignment horizontal="center" vertical="center" wrapText="1"/>
    </xf>
    <xf numFmtId="0" fontId="20" fillId="23" borderId="8" xfId="0" applyNumberFormat="1" applyFont="1" applyFill="1" applyBorder="1" applyAlignment="1" applyProtection="1">
      <alignment horizontal="left" vertical="center" wrapText="1"/>
    </xf>
    <xf numFmtId="0" fontId="22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wrapText="1"/>
    </xf>
    <xf numFmtId="211" fontId="15" fillId="23" borderId="8" xfId="0" applyNumberFormat="1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3" fontId="15" fillId="23" borderId="8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4" fontId="15" fillId="0" borderId="8" xfId="0" applyNumberFormat="1" applyFont="1" applyFill="1" applyBorder="1" applyAlignment="1" applyProtection="1">
      <alignment horizontal="center" vertical="center" wrapText="1"/>
    </xf>
    <xf numFmtId="3" fontId="15" fillId="0" borderId="8" xfId="0" applyNumberFormat="1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49" fontId="2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8" xfId="0" applyNumberFormat="1" applyFont="1" applyFill="1" applyBorder="1" applyAlignment="1">
      <alignment horizontal="center" vertical="center"/>
    </xf>
    <xf numFmtId="208" fontId="15" fillId="0" borderId="8" xfId="47" applyNumberFormat="1" applyFont="1" applyFill="1" applyBorder="1" applyAlignment="1">
      <alignment horizontal="left" vertical="center" wrapText="1"/>
    </xf>
    <xf numFmtId="0" fontId="15" fillId="0" borderId="8" xfId="47" applyNumberFormat="1" applyFont="1" applyFill="1" applyBorder="1" applyAlignment="1">
      <alignment horizontal="center" vertical="center"/>
    </xf>
    <xf numFmtId="208" fontId="15" fillId="0" borderId="8" xfId="47" applyNumberFormat="1" applyFont="1" applyFill="1" applyBorder="1" applyAlignment="1">
      <alignment horizontal="center" vertical="center"/>
    </xf>
    <xf numFmtId="3" fontId="15" fillId="0" borderId="8" xfId="47" applyNumberFormat="1" applyFont="1" applyFill="1" applyBorder="1" applyAlignment="1">
      <alignment horizontal="center" vertical="center"/>
    </xf>
    <xf numFmtId="49" fontId="23" fillId="0" borderId="8" xfId="0" applyNumberFormat="1" applyFont="1" applyFill="1" applyBorder="1" applyAlignment="1">
      <alignment horizontal="center"/>
    </xf>
    <xf numFmtId="0" fontId="23" fillId="0" borderId="8" xfId="0" applyFont="1" applyFill="1" applyBorder="1" applyAlignment="1">
      <alignment horizontal="left" wrapText="1"/>
    </xf>
    <xf numFmtId="208" fontId="23" fillId="0" borderId="8" xfId="47" applyNumberFormat="1" applyFont="1" applyBorder="1" applyAlignment="1">
      <alignment horizontal="center" vertical="center"/>
    </xf>
    <xf numFmtId="3" fontId="23" fillId="0" borderId="8" xfId="47" applyNumberFormat="1" applyFont="1" applyBorder="1" applyAlignment="1">
      <alignment horizontal="center" vertical="center"/>
    </xf>
    <xf numFmtId="0" fontId="20" fillId="0" borderId="8" xfId="0" applyNumberFormat="1" applyFont="1" applyFill="1" applyBorder="1" applyAlignment="1" applyProtection="1">
      <alignment horizontal="center" vertical="center" wrapText="1"/>
    </xf>
    <xf numFmtId="0" fontId="15" fillId="23" borderId="7" xfId="0" applyNumberFormat="1" applyFont="1" applyFill="1" applyBorder="1" applyAlignment="1" applyProtection="1">
      <alignment horizontal="center" vertical="center" wrapText="1"/>
    </xf>
    <xf numFmtId="0" fontId="23" fillId="0" borderId="8" xfId="0" applyNumberFormat="1" applyFont="1" applyFill="1" applyBorder="1" applyAlignment="1" applyProtection="1">
      <alignment horizontal="center" vertical="center" wrapText="1"/>
    </xf>
    <xf numFmtId="0" fontId="23" fillId="0" borderId="8" xfId="0" applyNumberFormat="1" applyFont="1" applyFill="1" applyBorder="1" applyAlignment="1" applyProtection="1">
      <alignment horizontal="left" vertical="center" wrapText="1"/>
    </xf>
    <xf numFmtId="0" fontId="23" fillId="0" borderId="8" xfId="0" applyFont="1" applyFill="1" applyBorder="1" applyAlignment="1">
      <alignment horizontal="center" vertical="center" wrapText="1"/>
    </xf>
    <xf numFmtId="49" fontId="24" fillId="0" borderId="8" xfId="0" applyNumberFormat="1" applyFont="1" applyFill="1" applyBorder="1" applyAlignment="1">
      <alignment horizontal="center" vertical="center" wrapText="1"/>
    </xf>
    <xf numFmtId="49" fontId="2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8" xfId="0" applyNumberFormat="1" applyFont="1" applyFill="1" applyBorder="1" applyAlignment="1" applyProtection="1">
      <alignment horizontal="left" vertical="top" wrapText="1"/>
    </xf>
    <xf numFmtId="0" fontId="20" fillId="0" borderId="8" xfId="0" applyNumberFormat="1" applyFont="1" applyFill="1" applyBorder="1" applyAlignment="1" applyProtection="1">
      <alignment horizontal="left" vertical="center" wrapText="1"/>
    </xf>
    <xf numFmtId="4" fontId="23" fillId="0" borderId="8" xfId="0" applyNumberFormat="1" applyFont="1" applyFill="1" applyBorder="1" applyAlignment="1" applyProtection="1">
      <alignment horizontal="center" vertical="center" wrapText="1"/>
    </xf>
    <xf numFmtId="49" fontId="23" fillId="0" borderId="8" xfId="0" applyNumberFormat="1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center" vertical="center"/>
    </xf>
    <xf numFmtId="0" fontId="20" fillId="0" borderId="9" xfId="0" applyNumberFormat="1" applyFont="1" applyFill="1" applyBorder="1" applyAlignment="1" applyProtection="1">
      <alignment horizontal="center" vertical="center" wrapText="1"/>
    </xf>
    <xf numFmtId="3" fontId="23" fillId="0" borderId="9" xfId="0" applyNumberFormat="1" applyFont="1" applyFill="1" applyBorder="1" applyAlignment="1" applyProtection="1">
      <alignment horizontal="center" vertical="center" wrapText="1"/>
    </xf>
    <xf numFmtId="0" fontId="20" fillId="0" borderId="9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wrapText="1"/>
    </xf>
    <xf numFmtId="0" fontId="29" fillId="0" borderId="0" xfId="0" applyFont="1"/>
    <xf numFmtId="0" fontId="29" fillId="0" borderId="0" xfId="0" applyFont="1" applyAlignment="1">
      <alignment wrapText="1"/>
    </xf>
    <xf numFmtId="4" fontId="15" fillId="0" borderId="5" xfId="0" applyNumberFormat="1" applyFont="1" applyFill="1" applyBorder="1" applyAlignment="1" applyProtection="1">
      <alignment horizontal="center" vertical="center" wrapText="1"/>
    </xf>
    <xf numFmtId="3" fontId="15" fillId="0" borderId="5" xfId="0" applyNumberFormat="1" applyFont="1" applyFill="1" applyBorder="1" applyAlignment="1" applyProtection="1">
      <alignment horizontal="center" vertical="center" wrapText="1"/>
    </xf>
    <xf numFmtId="208" fontId="23" fillId="0" borderId="8" xfId="0" applyNumberFormat="1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vertical="center" wrapText="1"/>
    </xf>
    <xf numFmtId="208" fontId="15" fillId="0" borderId="8" xfId="0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Alignment="1" applyProtection="1"/>
    <xf numFmtId="0" fontId="30" fillId="0" borderId="0" xfId="0" applyFont="1" applyFill="1" applyBorder="1" applyAlignment="1"/>
    <xf numFmtId="0" fontId="31" fillId="0" borderId="0" xfId="0" applyFont="1" applyFill="1" applyBorder="1" applyAlignment="1"/>
    <xf numFmtId="0" fontId="31" fillId="0" borderId="0" xfId="0" applyNumberFormat="1" applyFont="1" applyFill="1" applyBorder="1" applyAlignment="1" applyProtection="1">
      <alignment horizontal="center" vertical="center" wrapText="1"/>
    </xf>
    <xf numFmtId="3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/>
    <xf numFmtId="4" fontId="15" fillId="0" borderId="8" xfId="0" applyNumberFormat="1" applyFont="1" applyFill="1" applyBorder="1" applyAlignment="1" applyProtection="1">
      <alignment vertical="center" wrapText="1"/>
    </xf>
    <xf numFmtId="0" fontId="20" fillId="0" borderId="8" xfId="0" applyFont="1" applyFill="1" applyBorder="1" applyAlignment="1">
      <alignment horizontal="left" wrapText="1"/>
    </xf>
    <xf numFmtId="0" fontId="26" fillId="0" borderId="8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wrapText="1"/>
    </xf>
    <xf numFmtId="0" fontId="20" fillId="0" borderId="8" xfId="0" applyFont="1" applyFill="1" applyBorder="1" applyAlignment="1">
      <alignment wrapText="1"/>
    </xf>
    <xf numFmtId="0" fontId="26" fillId="0" borderId="8" xfId="0" applyFont="1" applyFill="1" applyBorder="1" applyAlignment="1">
      <alignment wrapText="1"/>
    </xf>
    <xf numFmtId="4" fontId="15" fillId="0" borderId="5" xfId="0" applyNumberFormat="1" applyFont="1" applyFill="1" applyBorder="1" applyAlignment="1" applyProtection="1">
      <alignment vertical="center" wrapText="1"/>
    </xf>
    <xf numFmtId="208" fontId="15" fillId="0" borderId="5" xfId="0" applyNumberFormat="1" applyFont="1" applyFill="1" applyBorder="1" applyAlignment="1" applyProtection="1">
      <alignment horizontal="center" vertical="center" wrapText="1"/>
    </xf>
    <xf numFmtId="49" fontId="23" fillId="0" borderId="8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33" fillId="0" borderId="8" xfId="0" applyFont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0" fillId="0" borderId="0" xfId="0" applyFont="1" applyFill="1" applyAlignment="1">
      <alignment vertical="top"/>
    </xf>
    <xf numFmtId="0" fontId="30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0" fontId="30" fillId="0" borderId="0" xfId="0" applyFont="1" applyFill="1" applyAlignment="1">
      <alignment horizontal="center" vertical="top"/>
    </xf>
    <xf numFmtId="0" fontId="29" fillId="0" borderId="0" xfId="0" applyNumberFormat="1" applyFont="1" applyFill="1" applyAlignment="1" applyProtection="1">
      <alignment horizontal="left" wrapText="1"/>
    </xf>
    <xf numFmtId="0" fontId="30" fillId="0" borderId="0" xfId="0" applyNumberFormat="1" applyFont="1" applyFill="1" applyBorder="1" applyAlignment="1" applyProtection="1">
      <alignment horizontal="center" wrapText="1"/>
    </xf>
    <xf numFmtId="0" fontId="28" fillId="0" borderId="0" xfId="0" applyNumberFormat="1" applyFont="1" applyFill="1" applyBorder="1" applyAlignment="1" applyProtection="1">
      <alignment horizontal="center" wrapText="1"/>
    </xf>
    <xf numFmtId="0" fontId="21" fillId="0" borderId="5" xfId="0" applyNumberFormat="1" applyFont="1" applyFill="1" applyBorder="1" applyAlignment="1" applyProtection="1">
      <alignment horizontal="center" vertical="top"/>
    </xf>
  </cellXfs>
  <cellStyles count="5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ывод" xfId="26"/>
    <cellStyle name="Вычисление" xfId="27"/>
    <cellStyle name="Звичайний 10" xfId="28"/>
    <cellStyle name="Звичайний 11" xfId="29"/>
    <cellStyle name="Звичайний 12" xfId="30"/>
    <cellStyle name="Звичайний 13" xfId="31"/>
    <cellStyle name="Звичайний 14" xfId="32"/>
    <cellStyle name="Звичайний 15" xfId="33"/>
    <cellStyle name="Звичайний 16" xfId="34"/>
    <cellStyle name="Звичайний 17" xfId="35"/>
    <cellStyle name="Звичайний 18" xfId="36"/>
    <cellStyle name="Звичайний 19" xfId="37"/>
    <cellStyle name="Звичайний 2" xfId="38"/>
    <cellStyle name="Звичайний 20" xfId="39"/>
    <cellStyle name="Звичайний 3" xfId="40"/>
    <cellStyle name="Звичайний 4" xfId="41"/>
    <cellStyle name="Звичайний 5" xfId="42"/>
    <cellStyle name="Звичайний 6" xfId="43"/>
    <cellStyle name="Звичайний 7" xfId="44"/>
    <cellStyle name="Звичайний 8" xfId="45"/>
    <cellStyle name="Звичайний 9" xfId="46"/>
    <cellStyle name="Звичайний_Додаток _ 3 зм_ни 4575" xfId="47"/>
    <cellStyle name="Итог" xfId="48"/>
    <cellStyle name="Нейтральный" xfId="49"/>
    <cellStyle name="Обычный" xfId="0" builtinId="0"/>
    <cellStyle name="Обычный 2" xfId="50"/>
    <cellStyle name="Плохой" xfId="51"/>
    <cellStyle name="Пояснение" xfId="52"/>
    <cellStyle name="Примечание" xfId="53"/>
    <cellStyle name="Стиль 1" xfId="5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94"/>
  <sheetViews>
    <sheetView tabSelected="1" view="pageBreakPreview" topLeftCell="E3" zoomScaleNormal="100" zoomScaleSheetLayoutView="100" workbookViewId="0">
      <selection activeCell="J7" sqref="J7"/>
    </sheetView>
  </sheetViews>
  <sheetFormatPr defaultColWidth="9.1640625" defaultRowHeight="12.75" x14ac:dyDescent="0.2"/>
  <cols>
    <col min="1" max="1" width="3.83203125" style="1" hidden="1" customWidth="1"/>
    <col min="2" max="2" width="16.6640625" style="1" customWidth="1"/>
    <col min="3" max="3" width="15.1640625" style="1" customWidth="1"/>
    <col min="4" max="4" width="16.83203125" style="1" customWidth="1"/>
    <col min="5" max="5" width="49.83203125" style="1" customWidth="1"/>
    <col min="6" max="6" width="62.5" style="1" customWidth="1"/>
    <col min="7" max="8" width="19.5" style="1" customWidth="1"/>
    <col min="9" max="9" width="20" style="1" customWidth="1"/>
    <col min="10" max="10" width="19.6640625" style="1" customWidth="1"/>
    <col min="11" max="11" width="17" style="1" customWidth="1"/>
    <col min="12" max="16384" width="9.1640625" style="2"/>
  </cols>
  <sheetData>
    <row r="1" spans="1:11" ht="66" customHeight="1" x14ac:dyDescent="0.3">
      <c r="H1" s="102" t="s">
        <v>111</v>
      </c>
      <c r="I1" s="102"/>
      <c r="J1" s="102"/>
      <c r="K1" s="102"/>
    </row>
    <row r="2" spans="1:11" ht="51.75" customHeight="1" x14ac:dyDescent="0.35">
      <c r="B2" s="103" t="s">
        <v>48</v>
      </c>
      <c r="C2" s="103"/>
      <c r="D2" s="103"/>
      <c r="E2" s="103"/>
      <c r="F2" s="103"/>
      <c r="G2" s="103"/>
      <c r="H2" s="103"/>
      <c r="I2" s="103"/>
      <c r="J2" s="103"/>
      <c r="K2" s="103"/>
    </row>
    <row r="3" spans="1:11" ht="27" customHeight="1" x14ac:dyDescent="0.35">
      <c r="B3" s="103" t="s">
        <v>82</v>
      </c>
      <c r="C3" s="103"/>
      <c r="D3" s="103"/>
      <c r="E3" s="103"/>
      <c r="F3" s="103"/>
      <c r="G3" s="103"/>
      <c r="H3" s="103"/>
      <c r="I3" s="103"/>
      <c r="J3" s="103"/>
      <c r="K3" s="103"/>
    </row>
    <row r="4" spans="1:11" ht="12.75" customHeight="1" x14ac:dyDescent="0.3">
      <c r="B4" s="17" t="s">
        <v>50</v>
      </c>
      <c r="C4" s="16"/>
      <c r="D4" s="16"/>
      <c r="E4" s="16"/>
      <c r="F4" s="16"/>
      <c r="G4" s="16"/>
      <c r="H4" s="16"/>
      <c r="I4" s="16"/>
      <c r="J4" s="16"/>
      <c r="K4" s="16"/>
    </row>
    <row r="5" spans="1:11" ht="18.75" customHeight="1" x14ac:dyDescent="0.3">
      <c r="B5" s="104">
        <v>14557000000</v>
      </c>
      <c r="C5" s="104"/>
      <c r="D5" s="16"/>
      <c r="E5" s="16"/>
      <c r="F5" s="16"/>
      <c r="G5" s="16"/>
      <c r="H5" s="16"/>
      <c r="I5" s="16"/>
      <c r="J5" s="16"/>
      <c r="K5" s="16"/>
    </row>
    <row r="6" spans="1:11" ht="15.75" customHeight="1" x14ac:dyDescent="0.2">
      <c r="B6" s="105" t="s">
        <v>49</v>
      </c>
      <c r="C6" s="105"/>
      <c r="D6" s="3"/>
      <c r="E6" s="3"/>
      <c r="F6" s="4"/>
      <c r="G6" s="4"/>
      <c r="H6" s="4"/>
      <c r="I6" s="4"/>
      <c r="J6" s="9"/>
      <c r="K6" s="8" t="s">
        <v>17</v>
      </c>
    </row>
    <row r="7" spans="1:11" ht="135.75" customHeight="1" x14ac:dyDescent="0.2">
      <c r="A7" s="5"/>
      <c r="B7" s="18" t="s">
        <v>10</v>
      </c>
      <c r="C7" s="18" t="s">
        <v>11</v>
      </c>
      <c r="D7" s="18" t="s">
        <v>8</v>
      </c>
      <c r="E7" s="19" t="s">
        <v>12</v>
      </c>
      <c r="F7" s="20" t="s">
        <v>33</v>
      </c>
      <c r="G7" s="20" t="s">
        <v>13</v>
      </c>
      <c r="H7" s="20" t="s">
        <v>14</v>
      </c>
      <c r="I7" s="20" t="s">
        <v>15</v>
      </c>
      <c r="J7" s="20" t="s">
        <v>53</v>
      </c>
      <c r="K7" s="20" t="s">
        <v>16</v>
      </c>
    </row>
    <row r="8" spans="1:11" ht="15.75" x14ac:dyDescent="0.2">
      <c r="A8" s="5"/>
      <c r="B8" s="10">
        <v>1</v>
      </c>
      <c r="C8" s="10">
        <v>2</v>
      </c>
      <c r="D8" s="10">
        <v>3</v>
      </c>
      <c r="E8" s="55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</row>
    <row r="9" spans="1:11" ht="38.25" hidden="1" customHeight="1" x14ac:dyDescent="0.2">
      <c r="A9" s="5"/>
      <c r="B9" s="21" t="s">
        <v>34</v>
      </c>
      <c r="C9" s="22"/>
      <c r="D9" s="22"/>
      <c r="E9" s="87" t="s">
        <v>51</v>
      </c>
      <c r="F9" s="22"/>
      <c r="G9" s="22"/>
      <c r="H9" s="22"/>
      <c r="I9" s="22"/>
      <c r="J9" s="22"/>
      <c r="K9" s="22"/>
    </row>
    <row r="10" spans="1:11" ht="36.75" hidden="1" customHeight="1" x14ac:dyDescent="0.25">
      <c r="A10" s="5"/>
      <c r="B10" s="24" t="s">
        <v>35</v>
      </c>
      <c r="C10" s="24"/>
      <c r="D10" s="24"/>
      <c r="E10" s="86" t="s">
        <v>51</v>
      </c>
      <c r="F10" s="22"/>
      <c r="G10" s="22"/>
      <c r="H10" s="22"/>
      <c r="I10" s="22"/>
      <c r="J10" s="22"/>
      <c r="K10" s="22"/>
    </row>
    <row r="11" spans="1:11" ht="95.25" hidden="1" customHeight="1" x14ac:dyDescent="0.2">
      <c r="A11" s="5"/>
      <c r="B11" s="24" t="s">
        <v>36</v>
      </c>
      <c r="C11" s="24" t="s">
        <v>37</v>
      </c>
      <c r="D11" s="24" t="s">
        <v>38</v>
      </c>
      <c r="E11" s="37" t="s">
        <v>39</v>
      </c>
      <c r="F11" s="37" t="s">
        <v>40</v>
      </c>
      <c r="G11" s="22"/>
      <c r="H11" s="22"/>
      <c r="I11" s="22"/>
      <c r="J11" s="39"/>
      <c r="K11" s="22"/>
    </row>
    <row r="12" spans="1:11" ht="18.75" hidden="1" customHeight="1" x14ac:dyDescent="0.2">
      <c r="A12" s="5"/>
      <c r="B12" s="22"/>
      <c r="C12" s="22"/>
      <c r="D12" s="22"/>
      <c r="E12" s="62" t="s">
        <v>3</v>
      </c>
      <c r="F12" s="22"/>
      <c r="G12" s="22"/>
      <c r="H12" s="22"/>
      <c r="I12" s="22"/>
      <c r="J12" s="63">
        <f>J11</f>
        <v>0</v>
      </c>
      <c r="K12" s="22"/>
    </row>
    <row r="13" spans="1:11" ht="53.45" hidden="1" customHeight="1" x14ac:dyDescent="0.2">
      <c r="A13" s="5"/>
      <c r="B13" s="34" t="s">
        <v>72</v>
      </c>
      <c r="C13" s="59"/>
      <c r="D13" s="59"/>
      <c r="E13" s="85" t="s">
        <v>73</v>
      </c>
      <c r="F13" s="22"/>
      <c r="G13" s="22"/>
      <c r="H13" s="22"/>
      <c r="I13" s="22"/>
      <c r="J13" s="63"/>
      <c r="K13" s="22"/>
    </row>
    <row r="14" spans="1:11" ht="52.15" hidden="1" customHeight="1" x14ac:dyDescent="0.25">
      <c r="A14" s="5"/>
      <c r="B14" s="34" t="s">
        <v>74</v>
      </c>
      <c r="C14" s="59"/>
      <c r="D14" s="59"/>
      <c r="E14" s="86" t="s">
        <v>73</v>
      </c>
      <c r="F14" s="22"/>
      <c r="G14" s="22"/>
      <c r="H14" s="22"/>
      <c r="I14" s="22"/>
      <c r="J14" s="63"/>
      <c r="K14" s="22"/>
    </row>
    <row r="15" spans="1:11" ht="52.15" hidden="1" customHeight="1" x14ac:dyDescent="0.2">
      <c r="A15" s="5"/>
      <c r="B15" s="30" t="s">
        <v>75</v>
      </c>
      <c r="C15" s="33">
        <v>7322</v>
      </c>
      <c r="D15" s="34" t="s">
        <v>24</v>
      </c>
      <c r="E15" s="35" t="s">
        <v>65</v>
      </c>
      <c r="F15" s="37" t="s">
        <v>76</v>
      </c>
      <c r="G15" s="22"/>
      <c r="H15" s="39"/>
      <c r="I15" s="39">
        <v>0</v>
      </c>
      <c r="J15" s="39"/>
      <c r="K15" s="22">
        <v>100</v>
      </c>
    </row>
    <row r="16" spans="1:11" ht="29.45" hidden="1" customHeight="1" x14ac:dyDescent="0.2">
      <c r="A16" s="5"/>
      <c r="B16" s="34"/>
      <c r="C16" s="59"/>
      <c r="D16" s="59"/>
      <c r="E16" s="85" t="s">
        <v>3</v>
      </c>
      <c r="F16" s="22"/>
      <c r="G16" s="22"/>
      <c r="H16" s="22"/>
      <c r="I16" s="22"/>
      <c r="J16" s="63">
        <f>J15</f>
        <v>0</v>
      </c>
      <c r="K16" s="22"/>
    </row>
    <row r="17" spans="1:11" ht="29.45" customHeight="1" x14ac:dyDescent="0.2">
      <c r="A17" s="5"/>
      <c r="B17" s="92" t="s">
        <v>94</v>
      </c>
      <c r="C17" s="59"/>
      <c r="D17" s="59"/>
      <c r="E17" s="88" t="s">
        <v>95</v>
      </c>
      <c r="F17" s="22"/>
      <c r="G17" s="22"/>
      <c r="H17" s="22"/>
      <c r="I17" s="22"/>
      <c r="J17" s="63"/>
      <c r="K17" s="22"/>
    </row>
    <row r="18" spans="1:11" ht="29.45" customHeight="1" x14ac:dyDescent="0.25">
      <c r="A18" s="5"/>
      <c r="B18" s="24" t="s">
        <v>96</v>
      </c>
      <c r="C18" s="56"/>
      <c r="D18" s="56"/>
      <c r="E18" s="89" t="s">
        <v>95</v>
      </c>
      <c r="F18" s="22"/>
      <c r="G18" s="22"/>
      <c r="H18" s="22"/>
      <c r="I18" s="22"/>
      <c r="J18" s="63"/>
      <c r="K18" s="22"/>
    </row>
    <row r="19" spans="1:11" ht="132" customHeight="1" x14ac:dyDescent="0.2">
      <c r="A19" s="5"/>
      <c r="B19" s="34" t="s">
        <v>97</v>
      </c>
      <c r="C19" s="34" t="s">
        <v>98</v>
      </c>
      <c r="D19" s="34" t="s">
        <v>24</v>
      </c>
      <c r="E19" s="95" t="s">
        <v>107</v>
      </c>
      <c r="F19" s="37" t="s">
        <v>102</v>
      </c>
      <c r="G19" s="22">
        <v>2021</v>
      </c>
      <c r="H19" s="39">
        <v>154167.29</v>
      </c>
      <c r="I19" s="22">
        <v>0</v>
      </c>
      <c r="J19" s="39">
        <v>154167.29</v>
      </c>
      <c r="K19" s="22">
        <v>100</v>
      </c>
    </row>
    <row r="20" spans="1:11" ht="111.75" customHeight="1" x14ac:dyDescent="0.2">
      <c r="A20" s="5"/>
      <c r="B20" s="96" t="s">
        <v>97</v>
      </c>
      <c r="C20" s="96" t="s">
        <v>98</v>
      </c>
      <c r="D20" s="96" t="s">
        <v>24</v>
      </c>
      <c r="E20" s="97" t="s">
        <v>107</v>
      </c>
      <c r="F20" s="37" t="s">
        <v>104</v>
      </c>
      <c r="G20" s="22">
        <v>2021</v>
      </c>
      <c r="H20" s="39">
        <v>145000</v>
      </c>
      <c r="I20" s="39">
        <v>0</v>
      </c>
      <c r="J20" s="39">
        <v>145000</v>
      </c>
      <c r="K20" s="22">
        <v>100</v>
      </c>
    </row>
    <row r="21" spans="1:11" ht="29.45" customHeight="1" x14ac:dyDescent="0.25">
      <c r="A21" s="5"/>
      <c r="B21" s="34"/>
      <c r="C21" s="59"/>
      <c r="D21" s="59"/>
      <c r="E21" s="51" t="s">
        <v>3</v>
      </c>
      <c r="F21" s="22"/>
      <c r="G21" s="22"/>
      <c r="H21" s="63">
        <f>H19+H20</f>
        <v>299167.29000000004</v>
      </c>
      <c r="I21" s="22"/>
      <c r="J21" s="63">
        <f>J19+J20</f>
        <v>299167.29000000004</v>
      </c>
      <c r="K21" s="22"/>
    </row>
    <row r="22" spans="1:11" ht="48.6" customHeight="1" x14ac:dyDescent="0.2">
      <c r="A22" s="5"/>
      <c r="B22" s="58">
        <v>1000000</v>
      </c>
      <c r="C22" s="92"/>
      <c r="D22" s="92"/>
      <c r="E22" s="85" t="s">
        <v>99</v>
      </c>
      <c r="F22" s="22"/>
      <c r="G22" s="22"/>
      <c r="H22" s="22"/>
      <c r="I22" s="22"/>
      <c r="J22" s="63"/>
      <c r="K22" s="22"/>
    </row>
    <row r="23" spans="1:11" ht="45.6" customHeight="1" x14ac:dyDescent="0.25">
      <c r="A23" s="5"/>
      <c r="B23" s="33">
        <v>1010000</v>
      </c>
      <c r="C23" s="92"/>
      <c r="D23" s="92"/>
      <c r="E23" s="86" t="s">
        <v>99</v>
      </c>
      <c r="F23" s="22"/>
      <c r="G23" s="22"/>
      <c r="H23" s="22"/>
      <c r="I23" s="22"/>
      <c r="J23" s="63"/>
      <c r="K23" s="22"/>
    </row>
    <row r="24" spans="1:11" ht="120.75" customHeight="1" x14ac:dyDescent="0.2">
      <c r="A24" s="5"/>
      <c r="B24" s="93" t="s">
        <v>100</v>
      </c>
      <c r="C24" s="93" t="s">
        <v>101</v>
      </c>
      <c r="D24" s="93" t="s">
        <v>24</v>
      </c>
      <c r="E24" s="94" t="s">
        <v>27</v>
      </c>
      <c r="F24" s="37" t="s">
        <v>103</v>
      </c>
      <c r="G24" s="22">
        <v>2021</v>
      </c>
      <c r="H24" s="39">
        <v>1300000</v>
      </c>
      <c r="I24" s="22">
        <v>0</v>
      </c>
      <c r="J24" s="39">
        <v>1300000</v>
      </c>
      <c r="K24" s="22">
        <v>100</v>
      </c>
    </row>
    <row r="25" spans="1:11" ht="29.45" customHeight="1" x14ac:dyDescent="0.25">
      <c r="A25" s="5"/>
      <c r="B25" s="34"/>
      <c r="C25" s="59"/>
      <c r="D25" s="59"/>
      <c r="E25" s="51" t="s">
        <v>3</v>
      </c>
      <c r="F25" s="22"/>
      <c r="G25" s="22"/>
      <c r="H25" s="63">
        <v>1300000</v>
      </c>
      <c r="I25" s="22"/>
      <c r="J25" s="63">
        <v>1300000</v>
      </c>
      <c r="K25" s="22"/>
    </row>
    <row r="26" spans="1:11" ht="29.45" hidden="1" customHeight="1" x14ac:dyDescent="0.2">
      <c r="A26" s="5"/>
      <c r="B26" s="34"/>
      <c r="C26" s="59"/>
      <c r="D26" s="59"/>
      <c r="E26" s="85"/>
      <c r="F26" s="22"/>
      <c r="G26" s="22"/>
      <c r="H26" s="22"/>
      <c r="I26" s="22"/>
      <c r="J26" s="63"/>
      <c r="K26" s="22"/>
    </row>
    <row r="27" spans="1:11" ht="27.6" hidden="1" customHeight="1" x14ac:dyDescent="0.2">
      <c r="A27" s="5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45" customHeight="1" x14ac:dyDescent="0.2">
      <c r="A28" s="5"/>
      <c r="B28" s="64" t="s">
        <v>2</v>
      </c>
      <c r="C28" s="65"/>
      <c r="D28" s="66"/>
      <c r="E28" s="85" t="s">
        <v>52</v>
      </c>
      <c r="F28" s="22"/>
      <c r="G28" s="22"/>
      <c r="H28" s="22"/>
      <c r="I28" s="22"/>
      <c r="J28" s="22"/>
      <c r="K28" s="22"/>
    </row>
    <row r="29" spans="1:11" ht="59.25" customHeight="1" x14ac:dyDescent="0.25">
      <c r="A29" s="5"/>
      <c r="B29" s="30" t="s">
        <v>18</v>
      </c>
      <c r="C29" s="65"/>
      <c r="D29" s="66"/>
      <c r="E29" s="86" t="s">
        <v>52</v>
      </c>
      <c r="F29" s="22"/>
      <c r="G29" s="22"/>
      <c r="H29" s="22"/>
      <c r="I29" s="22"/>
      <c r="J29" s="22"/>
      <c r="K29" s="22"/>
    </row>
    <row r="30" spans="1:11" ht="54" hidden="1" customHeight="1" x14ac:dyDescent="0.25">
      <c r="A30" s="5"/>
      <c r="B30" s="28">
        <v>1216011</v>
      </c>
      <c r="C30" s="29">
        <v>6011</v>
      </c>
      <c r="D30" s="30" t="s">
        <v>19</v>
      </c>
      <c r="E30" s="31" t="s">
        <v>20</v>
      </c>
      <c r="F30" s="25"/>
      <c r="G30" s="23">
        <v>2019</v>
      </c>
      <c r="H30" s="23"/>
      <c r="I30" s="32"/>
      <c r="J30" s="23"/>
      <c r="K30" s="32"/>
    </row>
    <row r="31" spans="1:11" ht="45.75" hidden="1" customHeight="1" x14ac:dyDescent="0.25">
      <c r="A31" s="5"/>
      <c r="B31" s="30" t="s">
        <v>21</v>
      </c>
      <c r="C31" s="30" t="s">
        <v>22</v>
      </c>
      <c r="D31" s="30" t="s">
        <v>19</v>
      </c>
      <c r="E31" s="31" t="s">
        <v>23</v>
      </c>
      <c r="F31" s="25"/>
      <c r="G31" s="23">
        <v>2019</v>
      </c>
      <c r="H31" s="23"/>
      <c r="I31" s="26"/>
      <c r="J31" s="23"/>
      <c r="K31" s="26"/>
    </row>
    <row r="32" spans="1:11" ht="65.25" hidden="1" customHeight="1" x14ac:dyDescent="0.2">
      <c r="A32" s="5"/>
      <c r="B32" s="22">
        <v>1217310</v>
      </c>
      <c r="C32" s="22">
        <v>7310</v>
      </c>
      <c r="D32" s="30" t="s">
        <v>24</v>
      </c>
      <c r="E32" s="37" t="s">
        <v>25</v>
      </c>
      <c r="F32" s="37" t="s">
        <v>67</v>
      </c>
      <c r="G32" s="22"/>
      <c r="H32" s="39"/>
      <c r="I32" s="39">
        <v>0</v>
      </c>
      <c r="J32" s="39"/>
      <c r="K32" s="40">
        <v>100</v>
      </c>
    </row>
    <row r="33" spans="1:11" ht="88.5" hidden="1" customHeight="1" x14ac:dyDescent="0.2">
      <c r="A33" s="5"/>
      <c r="B33" s="22">
        <v>1217310</v>
      </c>
      <c r="C33" s="22">
        <v>7310</v>
      </c>
      <c r="D33" s="30" t="s">
        <v>24</v>
      </c>
      <c r="E33" s="37" t="s">
        <v>25</v>
      </c>
      <c r="F33" s="37" t="s">
        <v>32</v>
      </c>
      <c r="G33" s="22"/>
      <c r="H33" s="39"/>
      <c r="I33" s="39">
        <v>0</v>
      </c>
      <c r="J33" s="39"/>
      <c r="K33" s="40">
        <v>100</v>
      </c>
    </row>
    <row r="34" spans="1:11" ht="79.5" customHeight="1" x14ac:dyDescent="0.2">
      <c r="A34" s="5"/>
      <c r="B34" s="22">
        <v>1217310</v>
      </c>
      <c r="C34" s="22">
        <v>7310</v>
      </c>
      <c r="D34" s="30" t="s">
        <v>24</v>
      </c>
      <c r="E34" s="37" t="s">
        <v>25</v>
      </c>
      <c r="F34" s="37" t="s">
        <v>110</v>
      </c>
      <c r="G34" s="22">
        <v>2021</v>
      </c>
      <c r="H34" s="39">
        <f>J34</f>
        <v>2779500</v>
      </c>
      <c r="I34" s="39">
        <v>0</v>
      </c>
      <c r="J34" s="39">
        <f>523000+23000+1036500+1050000+147000</f>
        <v>2779500</v>
      </c>
      <c r="K34" s="40">
        <v>100</v>
      </c>
    </row>
    <row r="35" spans="1:11" ht="53.25" customHeight="1" x14ac:dyDescent="0.2">
      <c r="A35" s="5"/>
      <c r="B35" s="22">
        <v>1217310</v>
      </c>
      <c r="C35" s="22">
        <v>7310</v>
      </c>
      <c r="D35" s="30" t="s">
        <v>24</v>
      </c>
      <c r="E35" s="37" t="s">
        <v>25</v>
      </c>
      <c r="F35" s="37" t="s">
        <v>83</v>
      </c>
      <c r="G35" s="22">
        <v>2021</v>
      </c>
      <c r="H35" s="73">
        <f>J35</f>
        <v>967000</v>
      </c>
      <c r="I35" s="73">
        <v>0</v>
      </c>
      <c r="J35" s="84">
        <f>584000+383000</f>
        <v>967000</v>
      </c>
      <c r="K35" s="40">
        <v>100</v>
      </c>
    </row>
    <row r="36" spans="1:11" ht="61.5" hidden="1" customHeight="1" x14ac:dyDescent="0.2">
      <c r="A36" s="5"/>
      <c r="B36" s="22"/>
      <c r="C36" s="22"/>
      <c r="D36" s="30"/>
      <c r="E36" s="37"/>
      <c r="F36" s="37"/>
      <c r="G36" s="22"/>
      <c r="H36" s="73"/>
      <c r="I36" s="73"/>
      <c r="J36" s="90"/>
      <c r="K36" s="90"/>
    </row>
    <row r="37" spans="1:11" ht="73.5" hidden="1" customHeight="1" x14ac:dyDescent="0.2">
      <c r="A37" s="5"/>
      <c r="B37" s="22"/>
      <c r="C37" s="22"/>
      <c r="D37" s="30"/>
      <c r="E37" s="37"/>
      <c r="F37" s="37"/>
      <c r="G37" s="22"/>
      <c r="H37" s="73"/>
      <c r="I37" s="73"/>
      <c r="J37" s="90"/>
      <c r="K37" s="90"/>
    </row>
    <row r="38" spans="1:11" ht="81.75" hidden="1" customHeight="1" x14ac:dyDescent="0.2">
      <c r="A38" s="5"/>
      <c r="B38" s="28"/>
      <c r="C38" s="29"/>
      <c r="D38" s="30"/>
      <c r="E38" s="38"/>
      <c r="F38" s="37"/>
      <c r="G38" s="22"/>
      <c r="H38" s="73"/>
      <c r="I38" s="91"/>
      <c r="J38" s="73"/>
      <c r="K38" s="74"/>
    </row>
    <row r="39" spans="1:11" ht="142.5" customHeight="1" x14ac:dyDescent="0.2">
      <c r="A39" s="5"/>
      <c r="B39" s="28">
        <v>1217310</v>
      </c>
      <c r="C39" s="29">
        <v>7310</v>
      </c>
      <c r="D39" s="30" t="s">
        <v>24</v>
      </c>
      <c r="E39" s="37" t="s">
        <v>106</v>
      </c>
      <c r="F39" s="37" t="s">
        <v>90</v>
      </c>
      <c r="G39" s="22" t="s">
        <v>84</v>
      </c>
      <c r="H39" s="73">
        <f>2804261+157000</f>
        <v>2961261</v>
      </c>
      <c r="I39" s="74">
        <v>0</v>
      </c>
      <c r="J39" s="73">
        <v>157000</v>
      </c>
      <c r="K39" s="74">
        <v>100</v>
      </c>
    </row>
    <row r="40" spans="1:11" ht="101.25" customHeight="1" x14ac:dyDescent="0.2">
      <c r="A40" s="5"/>
      <c r="B40" s="28">
        <v>1217310</v>
      </c>
      <c r="C40" s="29">
        <v>7310</v>
      </c>
      <c r="D40" s="30" t="s">
        <v>24</v>
      </c>
      <c r="E40" s="37" t="s">
        <v>106</v>
      </c>
      <c r="F40" s="37" t="s">
        <v>87</v>
      </c>
      <c r="G40" s="22">
        <v>2021</v>
      </c>
      <c r="H40" s="73">
        <v>150000</v>
      </c>
      <c r="I40" s="74">
        <v>0</v>
      </c>
      <c r="J40" s="73">
        <v>150000</v>
      </c>
      <c r="K40" s="74">
        <v>100</v>
      </c>
    </row>
    <row r="41" spans="1:11" ht="114" customHeight="1" x14ac:dyDescent="0.2">
      <c r="A41" s="5"/>
      <c r="B41" s="28">
        <v>1217310</v>
      </c>
      <c r="C41" s="29">
        <v>7310</v>
      </c>
      <c r="D41" s="30" t="s">
        <v>24</v>
      </c>
      <c r="E41" s="37" t="s">
        <v>106</v>
      </c>
      <c r="F41" s="37" t="s">
        <v>86</v>
      </c>
      <c r="G41" s="22">
        <v>2021</v>
      </c>
      <c r="H41" s="73">
        <f>J41</f>
        <v>150000</v>
      </c>
      <c r="I41" s="74">
        <v>0</v>
      </c>
      <c r="J41" s="73">
        <v>150000</v>
      </c>
      <c r="K41" s="74">
        <v>100</v>
      </c>
    </row>
    <row r="42" spans="1:11" ht="105.75" customHeight="1" x14ac:dyDescent="0.2">
      <c r="A42" s="5"/>
      <c r="B42" s="28">
        <v>1217310</v>
      </c>
      <c r="C42" s="29">
        <v>7310</v>
      </c>
      <c r="D42" s="30" t="s">
        <v>24</v>
      </c>
      <c r="E42" s="37" t="s">
        <v>106</v>
      </c>
      <c r="F42" s="37" t="s">
        <v>88</v>
      </c>
      <c r="G42" s="22">
        <v>2021</v>
      </c>
      <c r="H42" s="73">
        <v>200000</v>
      </c>
      <c r="I42" s="74">
        <v>0</v>
      </c>
      <c r="J42" s="73">
        <v>200000</v>
      </c>
      <c r="K42" s="74">
        <v>100</v>
      </c>
    </row>
    <row r="43" spans="1:11" ht="100.5" customHeight="1" x14ac:dyDescent="0.2">
      <c r="A43" s="5"/>
      <c r="B43" s="28">
        <v>1217310</v>
      </c>
      <c r="C43" s="29">
        <v>7310</v>
      </c>
      <c r="D43" s="30" t="s">
        <v>24</v>
      </c>
      <c r="E43" s="37" t="s">
        <v>25</v>
      </c>
      <c r="F43" s="37" t="s">
        <v>89</v>
      </c>
      <c r="G43" s="22">
        <v>2021</v>
      </c>
      <c r="H43" s="73">
        <v>200000</v>
      </c>
      <c r="I43" s="74">
        <v>0</v>
      </c>
      <c r="J43" s="73">
        <v>200000</v>
      </c>
      <c r="K43" s="74">
        <v>100</v>
      </c>
    </row>
    <row r="44" spans="1:11" ht="81.75" customHeight="1" x14ac:dyDescent="0.2">
      <c r="A44" s="5"/>
      <c r="B44" s="28">
        <v>1217310</v>
      </c>
      <c r="C44" s="29">
        <v>7310</v>
      </c>
      <c r="D44" s="30" t="s">
        <v>24</v>
      </c>
      <c r="E44" s="37" t="s">
        <v>25</v>
      </c>
      <c r="F44" s="37" t="s">
        <v>85</v>
      </c>
      <c r="G44" s="22">
        <v>2021</v>
      </c>
      <c r="H44" s="73">
        <v>100000</v>
      </c>
      <c r="I44" s="74">
        <v>0</v>
      </c>
      <c r="J44" s="73">
        <v>100000</v>
      </c>
      <c r="K44" s="74">
        <v>100</v>
      </c>
    </row>
    <row r="45" spans="1:11" ht="60.75" hidden="1" customHeight="1" x14ac:dyDescent="0.2">
      <c r="A45" s="5"/>
      <c r="B45" s="28"/>
      <c r="C45" s="29"/>
      <c r="D45" s="30"/>
      <c r="E45" s="38"/>
      <c r="F45" s="37"/>
      <c r="G45" s="22"/>
      <c r="H45" s="73"/>
      <c r="I45" s="74"/>
      <c r="J45" s="73"/>
      <c r="K45" s="74"/>
    </row>
    <row r="46" spans="1:11" ht="102" hidden="1" customHeight="1" x14ac:dyDescent="0.2">
      <c r="A46" s="5"/>
      <c r="B46" s="33">
        <v>1217321</v>
      </c>
      <c r="C46" s="33">
        <v>7321</v>
      </c>
      <c r="D46" s="34" t="s">
        <v>24</v>
      </c>
      <c r="E46" s="35" t="s">
        <v>27</v>
      </c>
      <c r="F46" s="37" t="s">
        <v>69</v>
      </c>
      <c r="G46" s="22"/>
      <c r="H46" s="39"/>
      <c r="I46" s="39">
        <v>0</v>
      </c>
      <c r="J46" s="39"/>
      <c r="K46" s="40">
        <v>100</v>
      </c>
    </row>
    <row r="47" spans="1:11" ht="102" hidden="1" customHeight="1" x14ac:dyDescent="0.2">
      <c r="A47" s="5"/>
      <c r="B47" s="33">
        <v>1217321</v>
      </c>
      <c r="C47" s="33">
        <v>7321</v>
      </c>
      <c r="D47" s="34" t="s">
        <v>24</v>
      </c>
      <c r="E47" s="35" t="s">
        <v>27</v>
      </c>
      <c r="F47" s="37" t="s">
        <v>77</v>
      </c>
      <c r="G47" s="22"/>
      <c r="H47" s="39"/>
      <c r="I47" s="39">
        <v>0</v>
      </c>
      <c r="J47" s="39"/>
      <c r="K47" s="40">
        <v>100</v>
      </c>
    </row>
    <row r="48" spans="1:11" ht="107.25" hidden="1" customHeight="1" x14ac:dyDescent="0.2">
      <c r="A48" s="5"/>
      <c r="B48" s="33">
        <v>1217321</v>
      </c>
      <c r="C48" s="33">
        <v>7321</v>
      </c>
      <c r="D48" s="34" t="s">
        <v>24</v>
      </c>
      <c r="E48" s="35" t="s">
        <v>27</v>
      </c>
      <c r="F48" s="37" t="s">
        <v>80</v>
      </c>
      <c r="G48" s="22"/>
      <c r="H48" s="39"/>
      <c r="I48" s="39">
        <v>0</v>
      </c>
      <c r="J48" s="39"/>
      <c r="K48" s="40">
        <v>100</v>
      </c>
    </row>
    <row r="49" spans="1:11" ht="92.25" hidden="1" customHeight="1" x14ac:dyDescent="0.2">
      <c r="A49" s="5"/>
      <c r="B49" s="33">
        <v>1217321</v>
      </c>
      <c r="C49" s="33">
        <v>7321</v>
      </c>
      <c r="D49" s="34" t="s">
        <v>24</v>
      </c>
      <c r="E49" s="35" t="s">
        <v>27</v>
      </c>
      <c r="F49" s="37" t="s">
        <v>81</v>
      </c>
      <c r="G49" s="22"/>
      <c r="H49" s="39"/>
      <c r="I49" s="39">
        <v>0</v>
      </c>
      <c r="J49" s="39"/>
      <c r="K49" s="40">
        <v>100</v>
      </c>
    </row>
    <row r="50" spans="1:11" ht="125.25" hidden="1" customHeight="1" x14ac:dyDescent="0.2">
      <c r="A50" s="5"/>
      <c r="B50" s="33">
        <v>1217321</v>
      </c>
      <c r="C50" s="33">
        <v>7321</v>
      </c>
      <c r="D50" s="34" t="s">
        <v>24</v>
      </c>
      <c r="E50" s="35" t="s">
        <v>27</v>
      </c>
      <c r="F50" s="37" t="s">
        <v>71</v>
      </c>
      <c r="G50" s="22"/>
      <c r="H50" s="39"/>
      <c r="I50" s="39">
        <v>0</v>
      </c>
      <c r="J50" s="39"/>
      <c r="K50" s="40">
        <v>100</v>
      </c>
    </row>
    <row r="51" spans="1:11" ht="115.5" hidden="1" customHeight="1" x14ac:dyDescent="0.2">
      <c r="A51" s="5"/>
      <c r="B51" s="33">
        <v>1217321</v>
      </c>
      <c r="C51" s="33">
        <v>7321</v>
      </c>
      <c r="D51" s="34" t="s">
        <v>24</v>
      </c>
      <c r="E51" s="35" t="s">
        <v>27</v>
      </c>
      <c r="F51" s="37" t="s">
        <v>68</v>
      </c>
      <c r="G51" s="22"/>
      <c r="H51" s="39"/>
      <c r="I51" s="39"/>
      <c r="J51" s="39"/>
      <c r="K51" s="40">
        <v>100</v>
      </c>
    </row>
    <row r="52" spans="1:11" ht="120" hidden="1" customHeight="1" x14ac:dyDescent="0.2">
      <c r="A52" s="5"/>
      <c r="B52" s="33">
        <v>1217321</v>
      </c>
      <c r="C52" s="33">
        <v>7321</v>
      </c>
      <c r="D52" s="34" t="s">
        <v>24</v>
      </c>
      <c r="E52" s="35" t="s">
        <v>27</v>
      </c>
      <c r="F52" s="37" t="s">
        <v>56</v>
      </c>
      <c r="G52" s="22"/>
      <c r="H52" s="39"/>
      <c r="I52" s="39">
        <v>0</v>
      </c>
      <c r="J52" s="39"/>
      <c r="K52" s="40">
        <v>100</v>
      </c>
    </row>
    <row r="53" spans="1:11" ht="72.75" hidden="1" customHeight="1" x14ac:dyDescent="0.2">
      <c r="A53" s="5"/>
      <c r="B53" s="33">
        <v>1217321</v>
      </c>
      <c r="C53" s="33">
        <v>7321</v>
      </c>
      <c r="D53" s="34" t="s">
        <v>24</v>
      </c>
      <c r="E53" s="35" t="s">
        <v>27</v>
      </c>
      <c r="F53" s="37" t="s">
        <v>63</v>
      </c>
      <c r="G53" s="22"/>
      <c r="H53" s="39"/>
      <c r="I53" s="39">
        <v>0</v>
      </c>
      <c r="J53" s="39"/>
      <c r="K53" s="40">
        <v>100</v>
      </c>
    </row>
    <row r="54" spans="1:11" ht="90" hidden="1" customHeight="1" x14ac:dyDescent="0.2">
      <c r="A54" s="5"/>
      <c r="B54" s="33">
        <v>1217321</v>
      </c>
      <c r="C54" s="33">
        <v>7321</v>
      </c>
      <c r="D54" s="34" t="s">
        <v>24</v>
      </c>
      <c r="E54" s="35" t="s">
        <v>27</v>
      </c>
      <c r="F54" s="37" t="s">
        <v>64</v>
      </c>
      <c r="G54" s="22"/>
      <c r="H54" s="39"/>
      <c r="I54" s="39">
        <v>0</v>
      </c>
      <c r="J54" s="39"/>
      <c r="K54" s="40">
        <v>100</v>
      </c>
    </row>
    <row r="55" spans="1:11" ht="116.25" hidden="1" customHeight="1" x14ac:dyDescent="0.2">
      <c r="A55" s="5"/>
      <c r="B55" s="33">
        <v>1217321</v>
      </c>
      <c r="C55" s="33">
        <v>7321</v>
      </c>
      <c r="D55" s="34" t="s">
        <v>24</v>
      </c>
      <c r="E55" s="35" t="s">
        <v>27</v>
      </c>
      <c r="F55" s="61" t="s">
        <v>57</v>
      </c>
      <c r="G55" s="22"/>
      <c r="H55" s="39"/>
      <c r="I55" s="39">
        <v>0</v>
      </c>
      <c r="J55" s="39"/>
      <c r="K55" s="40">
        <v>100</v>
      </c>
    </row>
    <row r="56" spans="1:11" ht="115.5" hidden="1" customHeight="1" x14ac:dyDescent="0.2">
      <c r="A56" s="5"/>
      <c r="B56" s="33">
        <v>1217321</v>
      </c>
      <c r="C56" s="33">
        <v>7321</v>
      </c>
      <c r="D56" s="34" t="s">
        <v>24</v>
      </c>
      <c r="E56" s="35" t="s">
        <v>27</v>
      </c>
      <c r="F56" s="61" t="s">
        <v>58</v>
      </c>
      <c r="G56" s="22"/>
      <c r="H56" s="39"/>
      <c r="I56" s="39">
        <v>0</v>
      </c>
      <c r="J56" s="39"/>
      <c r="K56" s="40">
        <v>100</v>
      </c>
    </row>
    <row r="57" spans="1:11" ht="54" hidden="1" customHeight="1" x14ac:dyDescent="0.2">
      <c r="A57" s="5"/>
      <c r="B57" s="28"/>
      <c r="C57" s="29"/>
      <c r="D57" s="30"/>
      <c r="E57" s="38"/>
      <c r="F57" s="37"/>
      <c r="G57" s="22"/>
      <c r="H57" s="22"/>
      <c r="I57" s="36"/>
      <c r="J57" s="39"/>
      <c r="K57" s="40"/>
    </row>
    <row r="58" spans="1:11" ht="84.75" hidden="1" customHeight="1" x14ac:dyDescent="0.2">
      <c r="A58" s="5"/>
      <c r="B58" s="33">
        <v>1217321</v>
      </c>
      <c r="C58" s="33">
        <v>7321</v>
      </c>
      <c r="D58" s="34" t="s">
        <v>24</v>
      </c>
      <c r="E58" s="35" t="s">
        <v>27</v>
      </c>
      <c r="F58" s="37" t="s">
        <v>59</v>
      </c>
      <c r="G58" s="22"/>
      <c r="H58" s="39"/>
      <c r="I58" s="40">
        <v>0</v>
      </c>
      <c r="J58" s="39"/>
      <c r="K58" s="40">
        <v>100</v>
      </c>
    </row>
    <row r="59" spans="1:11" ht="99.75" hidden="1" customHeight="1" x14ac:dyDescent="0.2">
      <c r="A59" s="5"/>
      <c r="B59" s="33">
        <v>1217321</v>
      </c>
      <c r="C59" s="33">
        <v>7321</v>
      </c>
      <c r="D59" s="34" t="s">
        <v>24</v>
      </c>
      <c r="E59" s="35" t="s">
        <v>27</v>
      </c>
      <c r="F59" s="37" t="s">
        <v>60</v>
      </c>
      <c r="G59" s="22"/>
      <c r="H59" s="39"/>
      <c r="I59" s="40">
        <v>0</v>
      </c>
      <c r="J59" s="39"/>
      <c r="K59" s="40">
        <v>100</v>
      </c>
    </row>
    <row r="60" spans="1:11" ht="71.25" hidden="1" customHeight="1" x14ac:dyDescent="0.2">
      <c r="A60" s="5"/>
      <c r="B60" s="33">
        <v>1217330</v>
      </c>
      <c r="C60" s="33">
        <v>7330</v>
      </c>
      <c r="D60" s="34" t="s">
        <v>24</v>
      </c>
      <c r="E60" s="35" t="s">
        <v>47</v>
      </c>
      <c r="F60" s="37" t="s">
        <v>55</v>
      </c>
      <c r="G60" s="22"/>
      <c r="H60" s="39"/>
      <c r="I60" s="40">
        <v>0</v>
      </c>
      <c r="J60" s="39"/>
      <c r="K60" s="40"/>
    </row>
    <row r="61" spans="1:11" ht="132.75" hidden="1" customHeight="1" x14ac:dyDescent="0.2">
      <c r="A61" s="5"/>
      <c r="B61" s="33">
        <v>1217321</v>
      </c>
      <c r="C61" s="33">
        <v>7321</v>
      </c>
      <c r="D61" s="34" t="s">
        <v>24</v>
      </c>
      <c r="E61" s="35" t="s">
        <v>27</v>
      </c>
      <c r="F61" s="37" t="s">
        <v>78</v>
      </c>
      <c r="G61" s="22"/>
      <c r="H61" s="39"/>
      <c r="I61" s="40">
        <v>0</v>
      </c>
      <c r="J61" s="39"/>
      <c r="K61" s="40">
        <v>100</v>
      </c>
    </row>
    <row r="62" spans="1:11" ht="60" hidden="1" customHeight="1" x14ac:dyDescent="0.2">
      <c r="A62" s="5"/>
      <c r="B62" s="33">
        <v>1217321</v>
      </c>
      <c r="C62" s="33">
        <v>7321</v>
      </c>
      <c r="D62" s="34" t="s">
        <v>24</v>
      </c>
      <c r="E62" s="35" t="s">
        <v>27</v>
      </c>
      <c r="F62" s="37" t="s">
        <v>70</v>
      </c>
      <c r="G62" s="22"/>
      <c r="H62" s="39"/>
      <c r="I62" s="40">
        <v>0</v>
      </c>
      <c r="J62" s="39"/>
      <c r="K62" s="40">
        <v>100</v>
      </c>
    </row>
    <row r="63" spans="1:11" ht="111.75" hidden="1" customHeight="1" x14ac:dyDescent="0.2">
      <c r="A63" s="5"/>
      <c r="B63" s="33">
        <v>1217321</v>
      </c>
      <c r="C63" s="33">
        <v>7321</v>
      </c>
      <c r="D63" s="34" t="s">
        <v>24</v>
      </c>
      <c r="E63" s="35" t="s">
        <v>27</v>
      </c>
      <c r="F63" s="37" t="s">
        <v>79</v>
      </c>
      <c r="G63" s="22"/>
      <c r="H63" s="39"/>
      <c r="I63" s="40">
        <v>0</v>
      </c>
      <c r="J63" s="39"/>
      <c r="K63" s="40">
        <v>100</v>
      </c>
    </row>
    <row r="64" spans="1:11" ht="82.5" customHeight="1" x14ac:dyDescent="0.2">
      <c r="A64" s="5"/>
      <c r="B64" s="41">
        <v>1217321</v>
      </c>
      <c r="C64" s="29">
        <v>7321</v>
      </c>
      <c r="D64" s="30" t="s">
        <v>24</v>
      </c>
      <c r="E64" s="38" t="s">
        <v>27</v>
      </c>
      <c r="F64" s="37" t="s">
        <v>93</v>
      </c>
      <c r="G64" s="22">
        <v>2021</v>
      </c>
      <c r="H64" s="39">
        <f>J64</f>
        <v>100000</v>
      </c>
      <c r="I64" s="40">
        <v>0</v>
      </c>
      <c r="J64" s="39">
        <v>100000</v>
      </c>
      <c r="K64" s="40">
        <v>100</v>
      </c>
    </row>
    <row r="65" spans="1:11" ht="87" hidden="1" customHeight="1" x14ac:dyDescent="0.2">
      <c r="A65" s="5"/>
      <c r="B65" s="33">
        <v>1217322</v>
      </c>
      <c r="C65" s="33">
        <v>7322</v>
      </c>
      <c r="D65" s="34" t="s">
        <v>24</v>
      </c>
      <c r="E65" s="35" t="s">
        <v>65</v>
      </c>
      <c r="F65" s="25" t="s">
        <v>62</v>
      </c>
      <c r="G65" s="22"/>
      <c r="H65" s="77"/>
      <c r="I65" s="39">
        <v>0</v>
      </c>
      <c r="J65" s="39"/>
      <c r="K65" s="40">
        <v>100</v>
      </c>
    </row>
    <row r="66" spans="1:11" ht="26.25" hidden="1" customHeight="1" x14ac:dyDescent="0.2">
      <c r="A66" s="5"/>
      <c r="B66" s="33">
        <v>1217322</v>
      </c>
      <c r="C66" s="33">
        <v>7322</v>
      </c>
      <c r="D66" s="34" t="s">
        <v>24</v>
      </c>
      <c r="E66" s="35" t="s">
        <v>65</v>
      </c>
      <c r="F66" s="76" t="s">
        <v>66</v>
      </c>
      <c r="G66" s="33"/>
      <c r="H66" s="77"/>
      <c r="I66" s="40"/>
      <c r="J66" s="39"/>
      <c r="K66" s="40">
        <v>100</v>
      </c>
    </row>
    <row r="67" spans="1:11" ht="33.75" hidden="1" customHeight="1" x14ac:dyDescent="0.2">
      <c r="A67" s="5"/>
      <c r="B67" s="41">
        <v>1217361</v>
      </c>
      <c r="C67" s="29">
        <v>7361</v>
      </c>
      <c r="D67" s="30" t="s">
        <v>5</v>
      </c>
      <c r="E67" s="38" t="s">
        <v>26</v>
      </c>
      <c r="F67" s="37" t="s">
        <v>61</v>
      </c>
      <c r="G67" s="22"/>
      <c r="H67" s="39"/>
      <c r="I67" s="40">
        <v>0</v>
      </c>
      <c r="J67" s="39"/>
      <c r="K67" s="40">
        <v>100</v>
      </c>
    </row>
    <row r="68" spans="1:11" ht="90.75" customHeight="1" x14ac:dyDescent="0.2">
      <c r="A68" s="5"/>
      <c r="B68" s="41">
        <v>1217321</v>
      </c>
      <c r="C68" s="29">
        <v>7321</v>
      </c>
      <c r="D68" s="30" t="s">
        <v>24</v>
      </c>
      <c r="E68" s="38" t="s">
        <v>105</v>
      </c>
      <c r="F68" s="37" t="s">
        <v>92</v>
      </c>
      <c r="G68" s="22">
        <v>2021</v>
      </c>
      <c r="H68" s="39">
        <f>J68</f>
        <v>200000</v>
      </c>
      <c r="I68" s="40">
        <v>0</v>
      </c>
      <c r="J68" s="39">
        <v>200000</v>
      </c>
      <c r="K68" s="40">
        <v>100</v>
      </c>
    </row>
    <row r="69" spans="1:11" ht="73.5" customHeight="1" x14ac:dyDescent="0.2">
      <c r="A69" s="5"/>
      <c r="B69" s="30" t="s">
        <v>28</v>
      </c>
      <c r="C69" s="30" t="s">
        <v>29</v>
      </c>
      <c r="D69" s="30" t="s">
        <v>30</v>
      </c>
      <c r="E69" s="35" t="s">
        <v>31</v>
      </c>
      <c r="F69" s="37" t="s">
        <v>91</v>
      </c>
      <c r="G69" s="22" t="s">
        <v>84</v>
      </c>
      <c r="H69" s="39">
        <f>14003550+150000</f>
        <v>14153550</v>
      </c>
      <c r="I69" s="40">
        <v>45</v>
      </c>
      <c r="J69" s="39">
        <v>150000</v>
      </c>
      <c r="K69" s="40">
        <v>100</v>
      </c>
    </row>
    <row r="70" spans="1:11" ht="36.6" hidden="1" customHeight="1" x14ac:dyDescent="0.2">
      <c r="A70" s="5"/>
      <c r="B70" s="28"/>
      <c r="C70" s="29"/>
      <c r="D70" s="30"/>
      <c r="E70" s="38"/>
      <c r="F70" s="37"/>
      <c r="G70" s="22"/>
      <c r="H70" s="22"/>
      <c r="I70" s="40"/>
      <c r="J70" s="39"/>
      <c r="K70" s="40"/>
    </row>
    <row r="71" spans="1:11" ht="28.9" hidden="1" customHeight="1" x14ac:dyDescent="0.2">
      <c r="A71" s="5"/>
      <c r="B71" s="41"/>
      <c r="C71" s="29"/>
      <c r="D71" s="30"/>
      <c r="E71" s="38"/>
      <c r="F71" s="37"/>
      <c r="G71" s="22"/>
      <c r="H71" s="22"/>
      <c r="I71" s="40"/>
      <c r="J71" s="39"/>
      <c r="K71" s="40"/>
    </row>
    <row r="72" spans="1:11" ht="84" hidden="1" customHeight="1" x14ac:dyDescent="0.2">
      <c r="A72" s="5"/>
      <c r="B72" s="30" t="s">
        <v>28</v>
      </c>
      <c r="C72" s="30" t="s">
        <v>29</v>
      </c>
      <c r="D72" s="30" t="s">
        <v>30</v>
      </c>
      <c r="E72" s="35" t="s">
        <v>31</v>
      </c>
      <c r="F72" s="37"/>
      <c r="G72" s="22"/>
      <c r="H72" s="39"/>
      <c r="I72" s="40">
        <v>0</v>
      </c>
      <c r="J72" s="39"/>
      <c r="K72" s="40">
        <v>100</v>
      </c>
    </row>
    <row r="73" spans="1:11" s="12" customFormat="1" ht="21.75" customHeight="1" x14ac:dyDescent="0.3">
      <c r="A73" s="14"/>
      <c r="B73" s="56"/>
      <c r="C73" s="56"/>
      <c r="D73" s="56"/>
      <c r="E73" s="57" t="s">
        <v>3</v>
      </c>
      <c r="F73" s="56"/>
      <c r="G73" s="56"/>
      <c r="H73" s="63">
        <f>SUM(H34:H69)</f>
        <v>21961311</v>
      </c>
      <c r="I73" s="56"/>
      <c r="J73" s="75">
        <f>SUM(J34:J69)</f>
        <v>5153500</v>
      </c>
      <c r="K73" s="75"/>
    </row>
    <row r="74" spans="1:11" ht="79.5" hidden="1" customHeight="1" x14ac:dyDescent="0.25">
      <c r="A74" s="5"/>
      <c r="B74" s="58">
        <v>2800000</v>
      </c>
      <c r="C74" s="59"/>
      <c r="D74" s="59"/>
      <c r="E74" s="51" t="s">
        <v>41</v>
      </c>
      <c r="F74" s="22"/>
      <c r="G74" s="22"/>
      <c r="H74" s="22"/>
      <c r="I74" s="22"/>
      <c r="J74" s="22"/>
      <c r="K74" s="22"/>
    </row>
    <row r="75" spans="1:11" ht="72" hidden="1" customHeight="1" x14ac:dyDescent="0.25">
      <c r="A75" s="5"/>
      <c r="B75" s="33">
        <v>2810000</v>
      </c>
      <c r="C75" s="59"/>
      <c r="D75" s="59"/>
      <c r="E75" s="31" t="s">
        <v>42</v>
      </c>
      <c r="F75" s="22"/>
      <c r="G75" s="22"/>
      <c r="H75" s="22"/>
      <c r="I75" s="22"/>
      <c r="J75" s="22"/>
      <c r="K75" s="22"/>
    </row>
    <row r="76" spans="1:11" ht="15.75" hidden="1" x14ac:dyDescent="0.25">
      <c r="A76" s="5"/>
      <c r="B76" s="33"/>
      <c r="C76" s="34"/>
      <c r="D76" s="34"/>
      <c r="E76" s="31"/>
      <c r="F76" s="22"/>
      <c r="G76" s="22"/>
      <c r="H76" s="22"/>
      <c r="I76" s="22"/>
      <c r="J76" s="22"/>
      <c r="K76" s="22"/>
    </row>
    <row r="77" spans="1:11" ht="76.150000000000006" hidden="1" customHeight="1" x14ac:dyDescent="0.2">
      <c r="A77" s="5"/>
      <c r="B77" s="42" t="s">
        <v>7</v>
      </c>
      <c r="C77" s="43"/>
      <c r="D77" s="43"/>
      <c r="E77" s="88" t="s">
        <v>54</v>
      </c>
      <c r="F77" s="22"/>
      <c r="G77" s="22"/>
      <c r="H77" s="22"/>
      <c r="I77" s="22"/>
      <c r="J77" s="22"/>
      <c r="K77" s="22"/>
    </row>
    <row r="78" spans="1:11" ht="78.599999999999994" hidden="1" customHeight="1" x14ac:dyDescent="0.25">
      <c r="A78" s="5"/>
      <c r="B78" s="44" t="s">
        <v>43</v>
      </c>
      <c r="C78" s="60"/>
      <c r="D78" s="60"/>
      <c r="E78" s="89" t="s">
        <v>54</v>
      </c>
      <c r="F78" s="22"/>
      <c r="G78" s="22"/>
      <c r="H78" s="22"/>
      <c r="I78" s="22"/>
      <c r="J78" s="22"/>
      <c r="K78" s="22"/>
    </row>
    <row r="79" spans="1:11" ht="129" hidden="1" customHeight="1" x14ac:dyDescent="0.2">
      <c r="B79" s="45" t="s">
        <v>44</v>
      </c>
      <c r="C79" s="45" t="s">
        <v>4</v>
      </c>
      <c r="D79" s="45" t="s">
        <v>5</v>
      </c>
      <c r="E79" s="35" t="s">
        <v>6</v>
      </c>
      <c r="F79" s="46" t="s">
        <v>45</v>
      </c>
      <c r="G79" s="47"/>
      <c r="H79" s="48"/>
      <c r="I79" s="49">
        <v>0</v>
      </c>
      <c r="J79" s="49"/>
      <c r="K79" s="48">
        <v>100</v>
      </c>
    </row>
    <row r="80" spans="1:11" ht="117.75" hidden="1" customHeight="1" x14ac:dyDescent="0.25">
      <c r="B80" s="45"/>
      <c r="C80" s="45"/>
      <c r="D80" s="45"/>
      <c r="E80" s="31"/>
      <c r="F80" s="46" t="s">
        <v>46</v>
      </c>
      <c r="G80" s="47"/>
      <c r="H80" s="48"/>
      <c r="I80" s="49">
        <v>0</v>
      </c>
      <c r="J80" s="49"/>
      <c r="K80" s="48">
        <v>100</v>
      </c>
    </row>
    <row r="81" spans="1:11" s="12" customFormat="1" ht="25.5" hidden="1" customHeight="1" x14ac:dyDescent="0.3">
      <c r="A81" s="11"/>
      <c r="B81" s="50"/>
      <c r="C81" s="50"/>
      <c r="D81" s="50"/>
      <c r="E81" s="51" t="s">
        <v>3</v>
      </c>
      <c r="F81" s="52"/>
      <c r="G81" s="52"/>
      <c r="H81" s="52"/>
      <c r="I81" s="52"/>
      <c r="J81" s="53">
        <f>J79+J80</f>
        <v>0</v>
      </c>
      <c r="K81" s="52"/>
    </row>
    <row r="82" spans="1:11" s="13" customFormat="1" ht="24.75" customHeight="1" x14ac:dyDescent="0.2">
      <c r="A82" s="15"/>
      <c r="B82" s="54" t="s">
        <v>0</v>
      </c>
      <c r="C82" s="54" t="s">
        <v>0</v>
      </c>
      <c r="D82" s="54" t="s">
        <v>0</v>
      </c>
      <c r="E82" s="27" t="s">
        <v>1</v>
      </c>
      <c r="F82" s="54" t="s">
        <v>0</v>
      </c>
      <c r="G82" s="54" t="s">
        <v>0</v>
      </c>
      <c r="H82" s="63">
        <f>H81+H73+H25+H21</f>
        <v>23560478.289999999</v>
      </c>
      <c r="I82" s="54" t="s">
        <v>0</v>
      </c>
      <c r="J82" s="63">
        <f>J81+J73+J25+J21</f>
        <v>6752667.29</v>
      </c>
      <c r="K82" s="54" t="s">
        <v>0</v>
      </c>
    </row>
    <row r="83" spans="1:11" s="13" customFormat="1" ht="24.75" customHeight="1" x14ac:dyDescent="0.2">
      <c r="A83" s="15"/>
      <c r="B83" s="67"/>
      <c r="C83" s="67"/>
      <c r="D83" s="67"/>
      <c r="E83" s="69"/>
      <c r="F83" s="67"/>
      <c r="G83" s="67"/>
      <c r="H83" s="67"/>
      <c r="I83" s="67"/>
      <c r="J83" s="68"/>
      <c r="K83" s="67"/>
    </row>
    <row r="84" spans="1:11" s="83" customFormat="1" ht="24.75" customHeight="1" x14ac:dyDescent="0.35">
      <c r="A84" s="78"/>
      <c r="B84" s="79"/>
      <c r="C84" s="80"/>
      <c r="D84" s="98" t="s">
        <v>108</v>
      </c>
      <c r="E84" s="99"/>
      <c r="F84" s="100"/>
      <c r="G84" s="101" t="s">
        <v>109</v>
      </c>
      <c r="H84" s="81"/>
      <c r="I84" s="81"/>
      <c r="J84" s="82"/>
      <c r="K84" s="81"/>
    </row>
    <row r="85" spans="1:11" s="7" customFormat="1" ht="29.45" hidden="1" customHeight="1" x14ac:dyDescent="0.4">
      <c r="A85" s="6"/>
      <c r="B85" s="71"/>
      <c r="C85" s="72"/>
      <c r="D85" s="72"/>
      <c r="E85" s="71"/>
      <c r="F85" s="71"/>
      <c r="G85" s="71"/>
      <c r="H85" s="70"/>
      <c r="I85" s="70"/>
      <c r="J85" s="70"/>
      <c r="K85" s="70"/>
    </row>
    <row r="94" spans="1:11" x14ac:dyDescent="0.2">
      <c r="F94" s="1" t="s">
        <v>9</v>
      </c>
    </row>
  </sheetData>
  <mergeCells count="5">
    <mergeCell ref="H1:K1"/>
    <mergeCell ref="B2:K2"/>
    <mergeCell ref="B3:K3"/>
    <mergeCell ref="B5:C5"/>
    <mergeCell ref="B6:C6"/>
  </mergeCells>
  <phoneticPr fontId="13" type="noConversion"/>
  <printOptions horizontalCentered="1"/>
  <pageMargins left="0.39370078740157483" right="0.39370078740157483" top="1.5748031496062993" bottom="0.19685039370078741" header="0.19685039370078741" footer="0.19685039370078741"/>
  <pageSetup paperSize="9" scale="52" fitToHeight="3" orientation="landscape" blackAndWhite="1" r:id="rId1"/>
  <headerFooter differentFirst="1" alignWithMargins="0">
    <oddFooter>&amp;C&amp;P&amp;R&amp;P</oddFooter>
  </headerFooter>
  <rowBreaks count="1" manualBreakCount="1">
    <brk id="55" min="1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1DC89FFDAC4684DB262DCE45F8F3961" ma:contentTypeVersion="0" ma:contentTypeDescription="Створення нового документа." ma:contentTypeScope="" ma:versionID="83c020f26922ed63a1879982c2428808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0726173c3e9f53e106ecb31a6e2fb790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816113-1C5C-48BB-8073-55F3B3A293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851719-5DF9-400C-9E39-64581E07C0D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69982E8-C3C4-4744-BE2E-EC6C4AB7E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3272A49-CCE6-4430-BCFB-9CA57E38BDA6}">
  <ds:schemaRefs>
    <ds:schemaRef ds:uri="http://purl.org/dc/terms/"/>
    <ds:schemaRef ds:uri="http://purl.org/dc/dcmitype/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дод.6</vt:lpstr>
      <vt:lpstr>дод.6!Заголовки_для_печати</vt:lpstr>
      <vt:lpstr>дод.6!Область_печати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Admin</cp:lastModifiedBy>
  <cp:lastPrinted>2021-03-18T13:21:13Z</cp:lastPrinted>
  <dcterms:created xsi:type="dcterms:W3CDTF">2014-01-17T10:52:16Z</dcterms:created>
  <dcterms:modified xsi:type="dcterms:W3CDTF">2021-03-23T15:01:39Z</dcterms:modified>
</cp:coreProperties>
</file>